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lis\Documents\Asiel\jaarverslag vriendenvan 2018 en 2019\"/>
    </mc:Choice>
  </mc:AlternateContent>
  <xr:revisionPtr revIDLastSave="0" documentId="8_{B6381412-1CF1-4FA4-A37B-03FB507F004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0" i="1" l="1"/>
  <c r="R28" i="1"/>
  <c r="R17" i="1"/>
  <c r="Q28" i="1"/>
  <c r="Q17" i="1"/>
  <c r="Q30" i="1" s="1"/>
  <c r="P28" i="1" l="1"/>
  <c r="P17" i="1"/>
  <c r="P30" i="1" s="1"/>
  <c r="O28" i="1"/>
  <c r="O17" i="1"/>
  <c r="O30" i="1" s="1"/>
  <c r="N25" i="1"/>
  <c r="N28" i="1" s="1"/>
  <c r="I28" i="1"/>
  <c r="N17" i="1"/>
  <c r="M28" i="1"/>
  <c r="M17" i="1"/>
  <c r="M30" i="1" s="1"/>
  <c r="L22" i="1"/>
  <c r="L28" i="1"/>
  <c r="L25" i="1"/>
  <c r="L17" i="1"/>
  <c r="L30" i="1" s="1"/>
  <c r="E13" i="1"/>
  <c r="E30" i="1" s="1"/>
  <c r="K15" i="1"/>
  <c r="K17" i="1" s="1"/>
  <c r="G17" i="1"/>
  <c r="G30" i="1" s="1"/>
  <c r="H17" i="1"/>
  <c r="I17" i="1"/>
  <c r="J17" i="1"/>
  <c r="G28" i="1"/>
  <c r="H28" i="1"/>
  <c r="J28" i="1"/>
  <c r="K28" i="1"/>
  <c r="C30" i="1"/>
  <c r="D30" i="1"/>
  <c r="F30" i="1"/>
  <c r="J30" i="1" l="1"/>
  <c r="N30" i="1"/>
  <c r="I30" i="1"/>
  <c r="H30" i="1"/>
  <c r="K30" i="1"/>
</calcChain>
</file>

<file path=xl/sharedStrings.xml><?xml version="1.0" encoding="utf-8"?>
<sst xmlns="http://schemas.openxmlformats.org/spreadsheetml/2006/main" count="27" uniqueCount="22">
  <si>
    <t>Donaties /Sponsoring/Giften</t>
  </si>
  <si>
    <t>Opbrengsten</t>
  </si>
  <si>
    <t>Kosten Kamer van Koophandel</t>
  </si>
  <si>
    <t>Secretaris/Penningmeester</t>
  </si>
  <si>
    <t>C.Pool</t>
  </si>
  <si>
    <t>Fin.Administrateur</t>
  </si>
  <si>
    <t>J.W.Tonneman</t>
  </si>
  <si>
    <t xml:space="preserve"> </t>
  </si>
  <si>
    <t>Legaten</t>
  </si>
  <si>
    <t>Opbrengst Rommelmarkt</t>
  </si>
  <si>
    <t>Rente</t>
  </si>
  <si>
    <t>Resultatenrekening van de Stichting Vrienden van  het  Heberdina   Japin-Timmer Dierentehuis</t>
  </si>
  <si>
    <t>Uitgaven</t>
  </si>
  <si>
    <t>Bankkosten</t>
  </si>
  <si>
    <t>Totaal Inkomsten</t>
  </si>
  <si>
    <t>Totaal uitgaven</t>
  </si>
  <si>
    <t>Resultaat tlv Kapitaal</t>
  </si>
  <si>
    <t>Abonnement Rendement/internet bankieren</t>
  </si>
  <si>
    <t xml:space="preserve">Schenking Stichting Heberdina Japin-Timmer Dierentehuis Hoorn </t>
  </si>
  <si>
    <t>Schenking Dierenambulance Hoorn en Omstreken</t>
  </si>
  <si>
    <t>Jaar 2020</t>
  </si>
  <si>
    <t xml:space="preserve">Hoorn,14 januari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</si>
</sst>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 Black"/>
      <family val="2"/>
    </font>
    <font>
      <b/>
      <sz val="10"/>
      <name val="Arial"/>
      <family val="2"/>
    </font>
    <font>
      <sz val="8"/>
      <name val="Arial"/>
    </font>
    <font>
      <b/>
      <sz val="10"/>
      <name val="Arial Black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0" fontId="2" fillId="0" borderId="0" xfId="0" applyFont="1"/>
    <xf numFmtId="0" fontId="4" fillId="0" borderId="0" xfId="0" applyFont="1"/>
    <xf numFmtId="2" fontId="0" fillId="0" borderId="0" xfId="0" applyNumberFormat="1"/>
    <xf numFmtId="2" fontId="2" fillId="0" borderId="0" xfId="0" applyNumberFormat="1" applyFont="1"/>
    <xf numFmtId="4" fontId="5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R42"/>
  <sheetViews>
    <sheetView tabSelected="1" topLeftCell="A4" zoomScaleNormal="100" workbookViewId="0">
      <selection activeCell="A42" sqref="A42"/>
    </sheetView>
  </sheetViews>
  <sheetFormatPr defaultRowHeight="12.75" x14ac:dyDescent="0.2"/>
  <cols>
    <col min="1" max="1" width="100.7109375" customWidth="1"/>
    <col min="2" max="2" width="8" hidden="1" customWidth="1"/>
    <col min="3" max="3" width="11.5703125" hidden="1" customWidth="1"/>
    <col min="4" max="4" width="11.5703125" style="2" hidden="1" customWidth="1"/>
    <col min="5" max="5" width="12.7109375" style="2" hidden="1" customWidth="1"/>
    <col min="6" max="6" width="0.140625" style="6" hidden="1" customWidth="1"/>
    <col min="7" max="7" width="12.5703125" style="3" hidden="1" customWidth="1"/>
    <col min="8" max="8" width="13.28515625" style="3" hidden="1" customWidth="1"/>
    <col min="9" max="9" width="13.28515625" style="3" bestFit="1" customWidth="1"/>
    <col min="10" max="10" width="14.5703125" bestFit="1" customWidth="1"/>
    <col min="11" max="11" width="14.42578125" bestFit="1" customWidth="1"/>
    <col min="12" max="12" width="14.28515625" style="2" bestFit="1" customWidth="1"/>
    <col min="13" max="13" width="14.42578125" bestFit="1" customWidth="1"/>
    <col min="14" max="14" width="13.140625" bestFit="1" customWidth="1"/>
    <col min="15" max="15" width="10.7109375" bestFit="1" customWidth="1"/>
  </cols>
  <sheetData>
    <row r="4" spans="1:18" ht="15" x14ac:dyDescent="0.3">
      <c r="A4" s="1" t="s">
        <v>11</v>
      </c>
      <c r="F4" s="7" t="s">
        <v>7</v>
      </c>
    </row>
    <row r="5" spans="1:18" ht="15" x14ac:dyDescent="0.3">
      <c r="A5" s="1" t="s">
        <v>7</v>
      </c>
    </row>
    <row r="6" spans="1:18" ht="15" x14ac:dyDescent="0.3">
      <c r="A6" s="1"/>
    </row>
    <row r="7" spans="1:18" ht="15" x14ac:dyDescent="0.3">
      <c r="A7" s="1" t="s">
        <v>20</v>
      </c>
      <c r="C7" s="4">
        <v>2005</v>
      </c>
      <c r="D7" s="4">
        <v>2006</v>
      </c>
      <c r="E7" s="4">
        <v>2007</v>
      </c>
      <c r="F7" s="4">
        <v>2008</v>
      </c>
      <c r="G7" s="4">
        <v>2009</v>
      </c>
      <c r="H7" s="4">
        <v>2010</v>
      </c>
      <c r="I7" s="4">
        <v>2011</v>
      </c>
      <c r="J7" s="4">
        <v>2012</v>
      </c>
      <c r="K7" s="4">
        <v>2013</v>
      </c>
      <c r="L7" s="4">
        <v>2014</v>
      </c>
      <c r="M7" s="4">
        <v>2015</v>
      </c>
      <c r="N7" s="4">
        <v>2016</v>
      </c>
      <c r="O7" s="4">
        <v>2017</v>
      </c>
      <c r="P7" s="4">
        <v>2018</v>
      </c>
      <c r="Q7" s="4">
        <v>2019</v>
      </c>
      <c r="R7" s="4">
        <v>2020</v>
      </c>
    </row>
    <row r="8" spans="1:18" ht="15" x14ac:dyDescent="0.3">
      <c r="A8" s="1"/>
    </row>
    <row r="9" spans="1:18" ht="15" x14ac:dyDescent="0.3">
      <c r="A9" s="1" t="s">
        <v>1</v>
      </c>
    </row>
    <row r="10" spans="1:18" ht="15" x14ac:dyDescent="0.3">
      <c r="A10" s="1"/>
    </row>
    <row r="12" spans="1:18" ht="15" x14ac:dyDescent="0.3">
      <c r="A12" s="1" t="s">
        <v>0</v>
      </c>
      <c r="C12" s="2">
        <v>3418.09</v>
      </c>
      <c r="D12" s="2">
        <v>3785.64</v>
      </c>
      <c r="E12" s="2">
        <v>3654.51</v>
      </c>
      <c r="F12" s="6">
        <v>4308.76</v>
      </c>
      <c r="G12" s="3">
        <v>3009.84</v>
      </c>
      <c r="H12" s="3">
        <v>2354.59</v>
      </c>
      <c r="I12" s="3">
        <v>3582.59</v>
      </c>
      <c r="J12" s="3">
        <v>4439.37</v>
      </c>
      <c r="K12" s="3">
        <v>4044.84</v>
      </c>
      <c r="L12" s="3">
        <v>2022.18</v>
      </c>
      <c r="M12" s="3">
        <v>442.84</v>
      </c>
      <c r="N12" s="3">
        <v>557.84</v>
      </c>
      <c r="O12" s="3">
        <v>200.64</v>
      </c>
      <c r="P12" s="3">
        <v>694.87</v>
      </c>
      <c r="Q12" s="3">
        <v>1858</v>
      </c>
      <c r="R12" s="3">
        <v>1052</v>
      </c>
    </row>
    <row r="13" spans="1:18" ht="15" x14ac:dyDescent="0.3">
      <c r="A13" s="5" t="s">
        <v>8</v>
      </c>
      <c r="D13" s="2">
        <v>74595</v>
      </c>
      <c r="E13" s="2">
        <f>1701.68+41575.79+56722.53</f>
        <v>100000</v>
      </c>
      <c r="F13" s="6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</row>
    <row r="14" spans="1:18" ht="15" x14ac:dyDescent="0.3">
      <c r="A14" s="1" t="s">
        <v>9</v>
      </c>
      <c r="D14" s="2">
        <v>2860</v>
      </c>
      <c r="E14" s="2">
        <v>550</v>
      </c>
      <c r="F14" s="6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</row>
    <row r="15" spans="1:18" ht="15" x14ac:dyDescent="0.3">
      <c r="A15" s="1" t="s">
        <v>10</v>
      </c>
      <c r="D15" s="2">
        <v>444.5</v>
      </c>
      <c r="E15" s="2">
        <v>2945.16</v>
      </c>
      <c r="F15" s="6">
        <v>4801.45</v>
      </c>
      <c r="G15" s="3">
        <v>4787.71</v>
      </c>
      <c r="H15" s="3">
        <v>3765.76</v>
      </c>
      <c r="I15" s="3">
        <v>3304.82</v>
      </c>
      <c r="J15" s="3">
        <v>6924.37</v>
      </c>
      <c r="K15" s="4">
        <f>1047.98+1965.15</f>
        <v>3013.13</v>
      </c>
      <c r="L15" s="3">
        <v>2139.87</v>
      </c>
      <c r="M15" s="3">
        <v>3431.01</v>
      </c>
      <c r="N15" s="3">
        <v>2510.91</v>
      </c>
      <c r="O15" s="3">
        <v>999.75</v>
      </c>
      <c r="P15" s="3">
        <v>865.49</v>
      </c>
      <c r="Q15" s="3">
        <v>401.43</v>
      </c>
      <c r="R15" s="3">
        <v>400.31</v>
      </c>
    </row>
    <row r="16" spans="1:18" ht="15" x14ac:dyDescent="0.3">
      <c r="A16" s="1"/>
    </row>
    <row r="17" spans="1:18" ht="15" x14ac:dyDescent="0.3">
      <c r="A17" s="1" t="s">
        <v>14</v>
      </c>
      <c r="G17" s="3">
        <f>SUM(G12:G16)</f>
        <v>7797.55</v>
      </c>
      <c r="H17" s="3">
        <f>SUM(H12:H16)</f>
        <v>6120.35</v>
      </c>
      <c r="I17" s="3">
        <f>SUM(I12:I16)</f>
        <v>6887.41</v>
      </c>
      <c r="J17" s="3">
        <f>SUM(J12:J15)</f>
        <v>11363.74</v>
      </c>
      <c r="K17" s="3">
        <f>SUM(K12:K16)</f>
        <v>7057.97</v>
      </c>
      <c r="L17" s="3">
        <f>SUM(L12:L16)</f>
        <v>4162.05</v>
      </c>
      <c r="M17" s="3">
        <f>SUM(M12:M15)</f>
        <v>3873.8500000000004</v>
      </c>
      <c r="N17" s="3">
        <f>SUM(N12:N16)</f>
        <v>3068.75</v>
      </c>
      <c r="O17" s="3">
        <f>SUM(O12:O16)</f>
        <v>1200.3899999999999</v>
      </c>
      <c r="P17" s="3">
        <f>SUM(P12:P16)</f>
        <v>1560.3600000000001</v>
      </c>
      <c r="Q17" s="3">
        <f>SUM(Q12:Q16)</f>
        <v>2259.4299999999998</v>
      </c>
      <c r="R17" s="3">
        <f>SUM(R12:R16)</f>
        <v>1452.31</v>
      </c>
    </row>
    <row r="18" spans="1:18" ht="15" x14ac:dyDescent="0.3">
      <c r="A18" s="1"/>
    </row>
    <row r="19" spans="1:18" ht="15" x14ac:dyDescent="0.3">
      <c r="A19" s="1"/>
    </row>
    <row r="20" spans="1:18" ht="15" x14ac:dyDescent="0.3">
      <c r="A20" s="1" t="s">
        <v>12</v>
      </c>
      <c r="D20" s="2" t="s">
        <v>7</v>
      </c>
    </row>
    <row r="22" spans="1:18" ht="15" x14ac:dyDescent="0.3">
      <c r="A22" s="1" t="s">
        <v>13</v>
      </c>
      <c r="C22">
        <v>-26.71</v>
      </c>
      <c r="D22" s="2">
        <v>-22.06</v>
      </c>
      <c r="E22" s="2">
        <v>-36.979999999999997</v>
      </c>
      <c r="F22" s="6">
        <v>-51.3</v>
      </c>
      <c r="G22" s="3">
        <v>-89.6</v>
      </c>
      <c r="H22" s="3">
        <v>-100.3</v>
      </c>
      <c r="I22" s="3">
        <v>-124.24</v>
      </c>
      <c r="J22" s="3">
        <v>-150.91</v>
      </c>
      <c r="K22" s="3">
        <v>-166.64</v>
      </c>
      <c r="L22" s="3">
        <f>-106.73-2.85-11.9</f>
        <v>-121.48</v>
      </c>
      <c r="M22" s="3">
        <v>-145.53</v>
      </c>
      <c r="N22" s="3">
        <v>-144.01</v>
      </c>
      <c r="O22" s="3">
        <v>-144.96</v>
      </c>
      <c r="P22" s="3">
        <v>-142.77000000000001</v>
      </c>
      <c r="Q22" s="3">
        <v>-156.36000000000001</v>
      </c>
      <c r="R22" s="3">
        <v>-207.46</v>
      </c>
    </row>
    <row r="23" spans="1:18" ht="15" x14ac:dyDescent="0.3">
      <c r="A23" s="1" t="s">
        <v>2</v>
      </c>
      <c r="C23">
        <v>-21.81</v>
      </c>
      <c r="D23" s="2">
        <v>-21.61</v>
      </c>
      <c r="E23" s="2">
        <v>-21.61</v>
      </c>
      <c r="F23" s="6">
        <v>-21.61</v>
      </c>
      <c r="G23" s="3">
        <v>-26.14</v>
      </c>
      <c r="H23" s="3">
        <v>-26.14</v>
      </c>
      <c r="I23" s="3">
        <v>-26.64</v>
      </c>
      <c r="J23" s="3">
        <v>-24.08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</row>
    <row r="24" spans="1:18" ht="15" x14ac:dyDescent="0.3">
      <c r="A24" s="1" t="s">
        <v>17</v>
      </c>
      <c r="G24" s="3">
        <v>-262.87</v>
      </c>
      <c r="H24" s="3">
        <v>0</v>
      </c>
      <c r="I24" s="3">
        <v>-226.84</v>
      </c>
      <c r="J24" s="3">
        <v>-475.99</v>
      </c>
      <c r="K24" s="3">
        <v>-258.64</v>
      </c>
      <c r="L24" s="3">
        <v>-546.55999999999995</v>
      </c>
      <c r="M24" s="3">
        <v>-164.68</v>
      </c>
      <c r="N24" s="3">
        <v>0</v>
      </c>
      <c r="O24" s="3">
        <v>-288.69</v>
      </c>
      <c r="P24" s="3">
        <v>0</v>
      </c>
      <c r="Q24" s="3">
        <v>0</v>
      </c>
      <c r="R24" s="3">
        <v>0</v>
      </c>
    </row>
    <row r="25" spans="1:18" ht="15" x14ac:dyDescent="0.3">
      <c r="A25" s="1" t="s">
        <v>18</v>
      </c>
      <c r="H25" s="3">
        <v>-8938.9599999999991</v>
      </c>
      <c r="I25" s="3">
        <v>-5970.16</v>
      </c>
      <c r="J25" s="3">
        <v>-48485.13</v>
      </c>
      <c r="K25" s="3">
        <v>-41096.47</v>
      </c>
      <c r="L25" s="3">
        <f>-14990.37-19477.17</f>
        <v>-34467.54</v>
      </c>
      <c r="M25" s="3">
        <v>-31786.66</v>
      </c>
      <c r="N25" s="4">
        <f>-2775.16-1600-703.27-3000</f>
        <v>-8078.43</v>
      </c>
      <c r="O25" s="3">
        <v>-5000</v>
      </c>
      <c r="P25" s="3">
        <v>0</v>
      </c>
      <c r="Q25" s="3">
        <v>0</v>
      </c>
      <c r="R25" s="3">
        <v>0</v>
      </c>
    </row>
    <row r="26" spans="1:18" ht="15" x14ac:dyDescent="0.3">
      <c r="A26" s="1" t="s">
        <v>19</v>
      </c>
      <c r="H26" s="3">
        <v>-102.4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-500</v>
      </c>
      <c r="Q26" s="3">
        <v>0</v>
      </c>
      <c r="R26" s="3">
        <v>0</v>
      </c>
    </row>
    <row r="27" spans="1:18" x14ac:dyDescent="0.2">
      <c r="M27" s="3" t="s">
        <v>7</v>
      </c>
      <c r="O27" s="4"/>
      <c r="P27" s="4"/>
      <c r="Q27" s="4"/>
      <c r="R27" s="4"/>
    </row>
    <row r="28" spans="1:18" ht="15" x14ac:dyDescent="0.3">
      <c r="A28" s="1" t="s">
        <v>15</v>
      </c>
      <c r="G28" s="3">
        <f>SUM(G22:G27)</f>
        <v>-378.61</v>
      </c>
      <c r="H28" s="3">
        <f>SUM(H22:H27)</f>
        <v>-9167.7999999999993</v>
      </c>
      <c r="I28" s="3">
        <f>SUM(I22:I27)</f>
        <v>-6347.88</v>
      </c>
      <c r="J28" s="3">
        <f>SUM(J22:J26)</f>
        <v>-49136.11</v>
      </c>
      <c r="K28" s="3">
        <f>SUM(K22:K27)</f>
        <v>-41521.75</v>
      </c>
      <c r="L28" s="3">
        <f>SUM(L22:L27)</f>
        <v>-35135.58</v>
      </c>
      <c r="M28" s="3">
        <f>SUM(M22:M27)</f>
        <v>-32096.87</v>
      </c>
      <c r="N28" s="3">
        <f>SUM(N22:N26)</f>
        <v>-8222.44</v>
      </c>
      <c r="O28" s="4">
        <f>SUM(O21:O27)</f>
        <v>-5433.65</v>
      </c>
      <c r="P28" s="3">
        <f>SUM(P22:P27)</f>
        <v>-642.77</v>
      </c>
      <c r="Q28" s="3">
        <f>SUM(Q22:Q27)</f>
        <v>-156.36000000000001</v>
      </c>
      <c r="R28" s="3">
        <f>SUM(R22:R27)</f>
        <v>-207.46</v>
      </c>
    </row>
    <row r="29" spans="1:18" x14ac:dyDescent="0.2">
      <c r="O29" s="4"/>
      <c r="P29" s="4"/>
      <c r="Q29" s="4"/>
      <c r="R29" s="4"/>
    </row>
    <row r="30" spans="1:18" ht="15" x14ac:dyDescent="0.3">
      <c r="A30" s="1" t="s">
        <v>16</v>
      </c>
      <c r="C30" s="3">
        <f>SUM(C12:C23)</f>
        <v>3369.57</v>
      </c>
      <c r="D30" s="3">
        <f>SUM(D12:D27)</f>
        <v>81641.47</v>
      </c>
      <c r="E30" s="3">
        <f>SUM(E12:E27)</f>
        <v>107091.08</v>
      </c>
      <c r="F30" s="3">
        <f>SUM(F12:F27)</f>
        <v>9037.2999999999993</v>
      </c>
      <c r="G30" s="3">
        <f t="shared" ref="G30:N30" si="0">+G17+G28</f>
        <v>7418.9400000000005</v>
      </c>
      <c r="H30" s="3">
        <f t="shared" si="0"/>
        <v>-3047.4499999999989</v>
      </c>
      <c r="I30" s="3">
        <f t="shared" si="0"/>
        <v>539.52999999999975</v>
      </c>
      <c r="J30" s="3">
        <f t="shared" si="0"/>
        <v>-37772.370000000003</v>
      </c>
      <c r="K30" s="3">
        <f t="shared" si="0"/>
        <v>-34463.78</v>
      </c>
      <c r="L30" s="3">
        <f t="shared" si="0"/>
        <v>-30973.530000000002</v>
      </c>
      <c r="M30" s="3">
        <f t="shared" si="0"/>
        <v>-28223.019999999997</v>
      </c>
      <c r="N30" s="3">
        <f t="shared" si="0"/>
        <v>-5153.6900000000005</v>
      </c>
      <c r="O30" s="3">
        <f>+O17+O28</f>
        <v>-4233.26</v>
      </c>
      <c r="P30" s="3">
        <f>+P17+P28</f>
        <v>917.59000000000015</v>
      </c>
      <c r="Q30" s="3">
        <f>+Q17+Q28</f>
        <v>2103.0699999999997</v>
      </c>
      <c r="R30" s="3">
        <f>+R17+R28</f>
        <v>1244.8499999999999</v>
      </c>
    </row>
    <row r="31" spans="1:18" x14ac:dyDescent="0.2">
      <c r="G31" s="3" t="s">
        <v>7</v>
      </c>
      <c r="O31" s="4"/>
      <c r="P31" s="4"/>
      <c r="Q31" s="4"/>
      <c r="R31" s="4"/>
    </row>
    <row r="34" spans="1:16" x14ac:dyDescent="0.2">
      <c r="A34" s="4" t="s">
        <v>21</v>
      </c>
    </row>
    <row r="35" spans="1:16" x14ac:dyDescent="0.2">
      <c r="A35" s="4"/>
      <c r="P35" s="8" t="s">
        <v>7</v>
      </c>
    </row>
    <row r="36" spans="1:16" x14ac:dyDescent="0.2">
      <c r="A36" s="4" t="s">
        <v>3</v>
      </c>
    </row>
    <row r="37" spans="1:16" x14ac:dyDescent="0.2">
      <c r="A37" s="4" t="s">
        <v>4</v>
      </c>
    </row>
    <row r="38" spans="1:16" x14ac:dyDescent="0.2">
      <c r="A38" s="4"/>
    </row>
    <row r="39" spans="1:16" x14ac:dyDescent="0.2">
      <c r="A39" s="4"/>
    </row>
    <row r="40" spans="1:16" x14ac:dyDescent="0.2">
      <c r="A40" s="4" t="s">
        <v>5</v>
      </c>
    </row>
    <row r="41" spans="1:16" x14ac:dyDescent="0.2">
      <c r="A41" s="4"/>
    </row>
    <row r="42" spans="1:16" x14ac:dyDescent="0.2">
      <c r="A42" s="4" t="s">
        <v>6</v>
      </c>
    </row>
  </sheetData>
  <phoneticPr fontId="3" type="noConversion"/>
  <pageMargins left="0.25" right="0.25" top="0.75" bottom="0.75" header="0.3" footer="0.3"/>
  <pageSetup paperSize="9" scale="68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stork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name placeholder</dc:creator>
  <cp:lastModifiedBy>Heberdina Japin-Timmer</cp:lastModifiedBy>
  <cp:lastPrinted>2020-01-23T22:42:17Z</cp:lastPrinted>
  <dcterms:created xsi:type="dcterms:W3CDTF">2006-10-09T19:08:18Z</dcterms:created>
  <dcterms:modified xsi:type="dcterms:W3CDTF">2021-01-13T23:03:50Z</dcterms:modified>
</cp:coreProperties>
</file>